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X:\WPs\WP5\MERCADILLO CEIP MOZART 2024\TOOLKIT FLEAMARKET\"/>
    </mc:Choice>
  </mc:AlternateContent>
  <xr:revisionPtr revIDLastSave="0" documentId="13_ncr:1_{309C1B50-F37D-4AEF-8D4E-253D2CBB33A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ference" sheetId="1" r:id="rId1"/>
    <sheet name="FOOTPRINT CALCULATO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2" l="1"/>
  <c r="H21" i="2"/>
  <c r="H20" i="2"/>
  <c r="H19" i="2"/>
  <c r="H18" i="2"/>
  <c r="H17" i="2"/>
  <c r="H16" i="2"/>
  <c r="H15" i="2"/>
  <c r="H14" i="2"/>
  <c r="H13" i="2"/>
  <c r="H12" i="2"/>
  <c r="H11" i="2"/>
  <c r="H9" i="2"/>
  <c r="H8" i="2"/>
  <c r="H10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8" i="2"/>
  <c r="C17" i="1"/>
  <c r="D13" i="1"/>
  <c r="D17" i="1" l="1"/>
  <c r="G23" i="2" l="1"/>
  <c r="H23" i="2"/>
</calcChain>
</file>

<file path=xl/sharedStrings.xml><?xml version="1.0" encoding="utf-8"?>
<sst xmlns="http://schemas.openxmlformats.org/spreadsheetml/2006/main" count="43" uniqueCount="28">
  <si>
    <t>m3/kg</t>
  </si>
  <si>
    <t>Lyocell</t>
  </si>
  <si>
    <t>Tencel</t>
  </si>
  <si>
    <t>Acrylic</t>
  </si>
  <si>
    <t>kg CO2eq/kg</t>
  </si>
  <si>
    <t>https://www.diva-portal.org/smash/get/diva2:1298696/FULLTEXT01.pdf</t>
  </si>
  <si>
    <t>%</t>
  </si>
  <si>
    <t>Polyester (PET)</t>
  </si>
  <si>
    <t>Weight (g)</t>
  </si>
  <si>
    <t>Composition</t>
  </si>
  <si>
    <t>Wool</t>
  </si>
  <si>
    <t>Silk</t>
  </si>
  <si>
    <t>Cotton</t>
  </si>
  <si>
    <t>Linen</t>
  </si>
  <si>
    <t>Hemp</t>
  </si>
  <si>
    <t>Jute</t>
  </si>
  <si>
    <t>Viscose</t>
  </si>
  <si>
    <t>Polyamide</t>
  </si>
  <si>
    <t>Polypropylene</t>
  </si>
  <si>
    <t>Elastane</t>
  </si>
  <si>
    <t>Other synthetic fibres</t>
  </si>
  <si>
    <t>Water (l)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</si>
  <si>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(g)</t>
    </r>
  </si>
  <si>
    <t>the fiber bible part 2</t>
  </si>
  <si>
    <t>by Gustav Sandin Sandra Roos Malin Johansson</t>
  </si>
  <si>
    <t>ISBN:978-91-88695-91-8</t>
  </si>
  <si>
    <t>Environmental impact of textile fibers – what we know and what we don’t know</t>
  </si>
  <si>
    <t>WATER AND CARBON FOOTPRINT CALCULATOR OF 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</si>
</sst>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66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9" tint="-0.249977111117893"/>
      </bottom>
      <diagonal/>
    </border>
    <border>
      <left/>
      <right/>
      <top/>
      <bottom style="medium">
        <color theme="8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/>
      <diagonal/>
    </border>
    <border>
      <left/>
      <right style="medium">
        <color rgb="FF00B0F0"/>
      </right>
      <top/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center" wrapText="1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Border="1"/>
    <xf numFmtId="0" fontId="0" fillId="0" borderId="10" xfId="0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9" fontId="0" fillId="3" borderId="1" xfId="1" applyFont="1" applyFill="1" applyBorder="1" applyAlignment="1">
      <alignment horizontal="center"/>
    </xf>
    <xf numFmtId="9" fontId="0" fillId="3" borderId="2" xfId="1" applyFont="1" applyFill="1" applyBorder="1" applyAlignment="1">
      <alignment horizontal="center"/>
    </xf>
    <xf numFmtId="9" fontId="0" fillId="3" borderId="3" xfId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6" fillId="0" borderId="0" xfId="2"/>
    <xf numFmtId="2" fontId="0" fillId="0" borderId="0" xfId="0" applyNumberFormat="1"/>
    <xf numFmtId="9" fontId="0" fillId="3" borderId="0" xfId="1" applyFont="1" applyFill="1" applyBorder="1" applyAlignment="1">
      <alignment horizontal="center"/>
    </xf>
    <xf numFmtId="0" fontId="0" fillId="0" borderId="0" xfId="0" applyFill="1"/>
    <xf numFmtId="0" fontId="5" fillId="0" borderId="0" xfId="0" applyFont="1" applyFill="1"/>
    <xf numFmtId="9" fontId="0" fillId="0" borderId="0" xfId="0" applyNumberFormat="1" applyFill="1"/>
    <xf numFmtId="0" fontId="0" fillId="2" borderId="0" xfId="0" applyFill="1" applyBorder="1" applyAlignment="1">
      <alignment wrapText="1"/>
    </xf>
    <xf numFmtId="0" fontId="4" fillId="2" borderId="0" xfId="0" applyFont="1" applyFill="1" applyAlignment="1">
      <alignment horizontal="center"/>
    </xf>
    <xf numFmtId="1" fontId="8" fillId="2" borderId="0" xfId="0" applyNumberFormat="1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0066"/>
      <color rgb="FFFF3399"/>
      <color rgb="FFFFB7B7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Reference!$C$2</c:f>
              <c:strCache>
                <c:ptCount val="1"/>
                <c:pt idx="0">
                  <c:v>m3/kg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Reference!$C$3:$C$16</c:f>
              <c:numCache>
                <c:formatCode>General</c:formatCode>
                <c:ptCount val="14"/>
                <c:pt idx="0">
                  <c:v>0.5</c:v>
                </c:pt>
                <c:pt idx="1">
                  <c:v>40.4</c:v>
                </c:pt>
                <c:pt idx="2">
                  <c:v>4.8</c:v>
                </c:pt>
                <c:pt idx="3">
                  <c:v>0.3</c:v>
                </c:pt>
                <c:pt idx="4">
                  <c:v>3.2</c:v>
                </c:pt>
                <c:pt idx="5">
                  <c:v>0.2</c:v>
                </c:pt>
                <c:pt idx="6">
                  <c:v>0.4</c:v>
                </c:pt>
                <c:pt idx="7">
                  <c:v>0.3</c:v>
                </c:pt>
                <c:pt idx="8">
                  <c:v>0.5</c:v>
                </c:pt>
                <c:pt idx="9">
                  <c:v>0.1</c:v>
                </c:pt>
                <c:pt idx="10">
                  <c:v>0.1</c:v>
                </c:pt>
                <c:pt idx="11">
                  <c:v>0.2</c:v>
                </c:pt>
                <c:pt idx="12">
                  <c:v>0.04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Reference!#REF!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E66-4353-A24F-200925EA52ED}"/>
            </c:ext>
          </c:extLst>
        </c:ser>
        <c:ser>
          <c:idx val="1"/>
          <c:order val="1"/>
          <c:tx>
            <c:strRef>
              <c:f>Reference!$D$2</c:f>
              <c:strCache>
                <c:ptCount val="1"/>
                <c:pt idx="0">
                  <c:v>kg CO2eq/kg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Reference!$D$3:$D$16</c:f>
              <c:numCache>
                <c:formatCode>General</c:formatCode>
                <c:ptCount val="14"/>
                <c:pt idx="0">
                  <c:v>16.8</c:v>
                </c:pt>
                <c:pt idx="1">
                  <c:v>66.7</c:v>
                </c:pt>
                <c:pt idx="2">
                  <c:v>2.2000000000000002</c:v>
                </c:pt>
                <c:pt idx="3">
                  <c:v>8.6</c:v>
                </c:pt>
                <c:pt idx="4">
                  <c:v>3.1</c:v>
                </c:pt>
                <c:pt idx="5">
                  <c:v>0</c:v>
                </c:pt>
                <c:pt idx="6">
                  <c:v>3.8</c:v>
                </c:pt>
                <c:pt idx="7">
                  <c:v>1.5</c:v>
                </c:pt>
                <c:pt idx="8">
                  <c:v>0.03</c:v>
                </c:pt>
                <c:pt idx="9">
                  <c:v>3.3</c:v>
                </c:pt>
                <c:pt idx="10">
                  <c:v>8.6999999999999993</c:v>
                </c:pt>
                <c:pt idx="11">
                  <c:v>5.4</c:v>
                </c:pt>
                <c:pt idx="12">
                  <c:v>2.8</c:v>
                </c:pt>
                <c:pt idx="13">
                  <c:v>4.8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Reference!#REF!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E66-4353-A24F-200925EA5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2140392"/>
        <c:axId val="472143920"/>
      </c:barChart>
      <c:catAx>
        <c:axId val="472140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2143920"/>
        <c:crosses val="autoZero"/>
        <c:auto val="1"/>
        <c:lblAlgn val="ctr"/>
        <c:lblOffset val="100"/>
        <c:noMultiLvlLbl val="0"/>
      </c:catAx>
      <c:valAx>
        <c:axId val="47214392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2140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761999</xdr:colOff>
      <xdr:row>0</xdr:row>
      <xdr:rowOff>52387</xdr:rowOff>
    </xdr:from>
    <xdr:to>
      <xdr:col>16</xdr:col>
      <xdr:colOff>533400</xdr:colOff>
      <xdr:row>18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6</xdr:col>
      <xdr:colOff>304800</xdr:colOff>
      <xdr:row>5</xdr:row>
      <xdr:rowOff>114300</xdr:rowOff>
    </xdr:to>
    <xdr:sp macro="" textlink="">
      <xdr:nvSpPr>
        <xdr:cNvPr id="2050" name="AutoShape 2" descr="Stream Gota a gota el agua se agota by SanaSú | Listen online for free on  SoundCloud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81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38735</xdr:colOff>
      <xdr:row>2</xdr:row>
      <xdr:rowOff>57149</xdr:rowOff>
    </xdr:from>
    <xdr:to>
      <xdr:col>6</xdr:col>
      <xdr:colOff>852071</xdr:colOff>
      <xdr:row>6</xdr:row>
      <xdr:rowOff>19050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/>
      </xdr:nvGrpSpPr>
      <xdr:grpSpPr>
        <a:xfrm>
          <a:off x="5035278" y="547006"/>
          <a:ext cx="813336" cy="702130"/>
          <a:chOff x="4620260" y="552449"/>
          <a:chExt cx="813336" cy="723901"/>
        </a:xfrm>
      </xdr:grpSpPr>
      <xdr:pic>
        <xdr:nvPicPr>
          <xdr:cNvPr id="2" name="Imagen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963812" y="552449"/>
            <a:ext cx="469784" cy="657063"/>
          </a:xfrm>
          <a:prstGeom prst="rect">
            <a:avLst/>
          </a:prstGeom>
        </xdr:spPr>
      </xdr:pic>
      <xdr:pic>
        <xdr:nvPicPr>
          <xdr:cNvPr id="10" name="Imagen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8353" t="14418" r="10509" b="20701"/>
          <a:stretch/>
        </xdr:blipFill>
        <xdr:spPr>
          <a:xfrm>
            <a:off x="4620260" y="904875"/>
            <a:ext cx="561340" cy="371475"/>
          </a:xfrm>
          <a:prstGeom prst="rect">
            <a:avLst/>
          </a:prstGeom>
        </xdr:spPr>
      </xdr:pic>
    </xdr:grpSp>
    <xdr:clientData/>
  </xdr:twoCellAnchor>
  <xdr:twoCellAnchor editAs="oneCell">
    <xdr:from>
      <xdr:col>7</xdr:col>
      <xdr:colOff>38100</xdr:colOff>
      <xdr:row>2</xdr:row>
      <xdr:rowOff>9524</xdr:rowOff>
    </xdr:from>
    <xdr:to>
      <xdr:col>8</xdr:col>
      <xdr:colOff>9525</xdr:colOff>
      <xdr:row>5</xdr:row>
      <xdr:rowOff>171449</xdr:rowOff>
    </xdr:to>
    <xdr:pic>
      <xdr:nvPicPr>
        <xdr:cNvPr id="12" name="Imagen 11" descr="GESTOR EN HUELLA DE CARBONO - CETENMA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504824"/>
          <a:ext cx="7334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iva-portal.org/smash/get/diva2:1298696/FULLTEXT01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7"/>
  <sheetViews>
    <sheetView workbookViewId="0"/>
  </sheetViews>
  <sheetFormatPr baseColWidth="10" defaultRowHeight="14.4" x14ac:dyDescent="0.3"/>
  <cols>
    <col min="2" max="2" width="14.33203125" customWidth="1"/>
    <col min="7" max="7" width="16.109375" customWidth="1"/>
  </cols>
  <sheetData>
    <row r="1" spans="1:4" x14ac:dyDescent="0.3">
      <c r="A1" s="27"/>
    </row>
    <row r="2" spans="1:4" x14ac:dyDescent="0.3">
      <c r="C2" t="s">
        <v>0</v>
      </c>
      <c r="D2" t="s">
        <v>4</v>
      </c>
    </row>
    <row r="3" spans="1:4" x14ac:dyDescent="0.3">
      <c r="B3" s="4" t="s">
        <v>10</v>
      </c>
      <c r="C3">
        <v>0.5</v>
      </c>
      <c r="D3">
        <v>16.8</v>
      </c>
    </row>
    <row r="4" spans="1:4" x14ac:dyDescent="0.3">
      <c r="B4" s="3" t="s">
        <v>11</v>
      </c>
      <c r="C4">
        <v>40.4</v>
      </c>
      <c r="D4">
        <v>66.7</v>
      </c>
    </row>
    <row r="5" spans="1:4" x14ac:dyDescent="0.3">
      <c r="B5" s="4" t="s">
        <v>12</v>
      </c>
      <c r="C5">
        <v>4.8</v>
      </c>
      <c r="D5">
        <v>2.2000000000000002</v>
      </c>
    </row>
    <row r="6" spans="1:4" x14ac:dyDescent="0.3">
      <c r="B6" s="2" t="s">
        <v>13</v>
      </c>
      <c r="C6">
        <v>0.3</v>
      </c>
      <c r="D6">
        <v>8.6</v>
      </c>
    </row>
    <row r="7" spans="1:4" x14ac:dyDescent="0.3">
      <c r="B7" s="4" t="s">
        <v>14</v>
      </c>
      <c r="C7">
        <v>3.2</v>
      </c>
      <c r="D7">
        <v>3.1</v>
      </c>
    </row>
    <row r="8" spans="1:4" x14ac:dyDescent="0.3">
      <c r="B8" s="4" t="s">
        <v>15</v>
      </c>
      <c r="C8">
        <v>0.2</v>
      </c>
      <c r="D8">
        <v>0</v>
      </c>
    </row>
    <row r="9" spans="1:4" x14ac:dyDescent="0.3">
      <c r="B9" s="4" t="s">
        <v>16</v>
      </c>
      <c r="C9">
        <v>0.4</v>
      </c>
      <c r="D9">
        <v>3.8</v>
      </c>
    </row>
    <row r="10" spans="1:4" x14ac:dyDescent="0.3">
      <c r="B10" s="4" t="s">
        <v>1</v>
      </c>
      <c r="C10">
        <v>0.3</v>
      </c>
      <c r="D10">
        <v>1.5</v>
      </c>
    </row>
    <row r="11" spans="1:4" x14ac:dyDescent="0.3">
      <c r="B11" s="4" t="s">
        <v>2</v>
      </c>
      <c r="C11">
        <v>0.5</v>
      </c>
      <c r="D11">
        <v>0.03</v>
      </c>
    </row>
    <row r="12" spans="1:4" x14ac:dyDescent="0.3">
      <c r="B12" s="4" t="s">
        <v>7</v>
      </c>
      <c r="C12">
        <v>0.1</v>
      </c>
      <c r="D12">
        <v>3.3</v>
      </c>
    </row>
    <row r="13" spans="1:4" x14ac:dyDescent="0.3">
      <c r="B13" s="4" t="s">
        <v>17</v>
      </c>
      <c r="C13">
        <v>0.1</v>
      </c>
      <c r="D13">
        <f>AVERAGE(8,9.4)</f>
        <v>8.6999999999999993</v>
      </c>
    </row>
    <row r="14" spans="1:4" x14ac:dyDescent="0.3">
      <c r="B14" s="4" t="s">
        <v>3</v>
      </c>
      <c r="C14">
        <v>0.2</v>
      </c>
      <c r="D14">
        <v>5.4</v>
      </c>
    </row>
    <row r="15" spans="1:4" x14ac:dyDescent="0.3">
      <c r="B15" s="4" t="s">
        <v>18</v>
      </c>
      <c r="C15">
        <v>0.04</v>
      </c>
      <c r="D15">
        <v>2.8</v>
      </c>
    </row>
    <row r="16" spans="1:4" x14ac:dyDescent="0.3">
      <c r="B16" s="4" t="s">
        <v>19</v>
      </c>
      <c r="D16">
        <v>4.8</v>
      </c>
    </row>
    <row r="17" spans="1:15" ht="28.8" x14ac:dyDescent="0.3">
      <c r="B17" s="33" t="s">
        <v>20</v>
      </c>
      <c r="C17">
        <f>AVERAGE(C12:C15)</f>
        <v>0.11</v>
      </c>
      <c r="D17" s="28">
        <f>AVERAGE(D12:D16)</f>
        <v>5</v>
      </c>
    </row>
    <row r="21" spans="1:15" x14ac:dyDescent="0.3">
      <c r="A21" t="s">
        <v>26</v>
      </c>
    </row>
    <row r="22" spans="1:15" x14ac:dyDescent="0.3">
      <c r="A22" t="s">
        <v>23</v>
      </c>
      <c r="O22" s="1"/>
    </row>
    <row r="23" spans="1:15" x14ac:dyDescent="0.3">
      <c r="A23" t="s">
        <v>24</v>
      </c>
      <c r="O23" s="1"/>
    </row>
    <row r="24" spans="1:15" x14ac:dyDescent="0.3">
      <c r="A24" s="27" t="s">
        <v>5</v>
      </c>
      <c r="O24" s="1"/>
    </row>
    <row r="25" spans="1:15" x14ac:dyDescent="0.3">
      <c r="A25" t="s">
        <v>25</v>
      </c>
      <c r="O25" s="1"/>
    </row>
    <row r="26" spans="1:15" x14ac:dyDescent="0.3">
      <c r="O26" s="1"/>
    </row>
    <row r="27" spans="1:15" x14ac:dyDescent="0.3">
      <c r="O27" s="1"/>
    </row>
    <row r="28" spans="1:15" x14ac:dyDescent="0.3">
      <c r="O28" s="1"/>
    </row>
    <row r="29" spans="1:15" x14ac:dyDescent="0.3">
      <c r="O29" s="1"/>
    </row>
    <row r="30" spans="1:15" x14ac:dyDescent="0.3">
      <c r="O30" s="1"/>
    </row>
    <row r="31" spans="1:15" x14ac:dyDescent="0.3">
      <c r="O31" s="1"/>
    </row>
    <row r="32" spans="1:15" x14ac:dyDescent="0.3">
      <c r="O32" s="1"/>
    </row>
    <row r="33" spans="6:19" ht="15" thickBot="1" x14ac:dyDescent="0.35">
      <c r="O33" s="1"/>
      <c r="S33" s="10"/>
    </row>
    <row r="34" spans="6:19" x14ac:dyDescent="0.3">
      <c r="O34" s="1"/>
    </row>
    <row r="35" spans="6:19" x14ac:dyDescent="0.3">
      <c r="O35" s="1"/>
    </row>
    <row r="36" spans="6:19" x14ac:dyDescent="0.3">
      <c r="O36" s="1"/>
    </row>
    <row r="37" spans="6:19" x14ac:dyDescent="0.3">
      <c r="O37" s="1"/>
    </row>
    <row r="38" spans="6:19" x14ac:dyDescent="0.3">
      <c r="O38" s="1"/>
    </row>
    <row r="39" spans="6:19" x14ac:dyDescent="0.3">
      <c r="O39" s="1"/>
    </row>
    <row r="40" spans="6:19" ht="15" thickBot="1" x14ac:dyDescent="0.35">
      <c r="O40" s="1"/>
      <c r="S40" s="11"/>
    </row>
    <row r="41" spans="6:19" x14ac:dyDescent="0.3">
      <c r="O41" s="1"/>
    </row>
    <row r="42" spans="6:19" ht="15" thickBot="1" x14ac:dyDescent="0.35">
      <c r="F42" s="7"/>
      <c r="G42" s="8"/>
      <c r="H42" s="8"/>
      <c r="I42" s="8"/>
      <c r="J42" s="8"/>
      <c r="K42" s="8"/>
      <c r="L42" s="8"/>
      <c r="M42" s="8"/>
      <c r="N42" s="9"/>
      <c r="O42" s="1"/>
    </row>
    <row r="43" spans="6:19" x14ac:dyDescent="0.3"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6:19" x14ac:dyDescent="0.3"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6:19" x14ac:dyDescent="0.3"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6:19" x14ac:dyDescent="0.3"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6:19" x14ac:dyDescent="0.3"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6:19" x14ac:dyDescent="0.3"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6:15" x14ac:dyDescent="0.3"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6:15" x14ac:dyDescent="0.3"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6:15" x14ac:dyDescent="0.3"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6:15" x14ac:dyDescent="0.3"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6:15" x14ac:dyDescent="0.3"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6:15" x14ac:dyDescent="0.3"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6:15" x14ac:dyDescent="0.3"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6:15" x14ac:dyDescent="0.3"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6:15" x14ac:dyDescent="0.3">
      <c r="F57" s="1"/>
      <c r="G57" s="1"/>
      <c r="H57" s="1"/>
      <c r="I57" s="1"/>
      <c r="J57" s="1"/>
      <c r="K57" s="1"/>
      <c r="L57" s="1"/>
      <c r="M57" s="1"/>
      <c r="N57" s="1"/>
      <c r="O57" s="1"/>
    </row>
  </sheetData>
  <hyperlinks>
    <hyperlink ref="A24" r:id="rId1" xr:uid="{00000000-0004-0000-0000-000001000000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1"/>
  <sheetViews>
    <sheetView tabSelected="1" zoomScale="70" zoomScaleNormal="70" workbookViewId="0">
      <selection activeCell="I12" sqref="I12"/>
    </sheetView>
  </sheetViews>
  <sheetFormatPr baseColWidth="10" defaultRowHeight="14.4" x14ac:dyDescent="0.3"/>
  <cols>
    <col min="1" max="1" width="3.88671875" style="1" customWidth="1"/>
    <col min="2" max="2" width="16.109375" customWidth="1"/>
    <col min="3" max="3" width="14.44140625" customWidth="1"/>
    <col min="4" max="4" width="15" customWidth="1"/>
    <col min="7" max="7" width="13.88671875" customWidth="1"/>
    <col min="11" max="11" width="6.33203125" style="1" customWidth="1"/>
    <col min="12" max="103" width="11.44140625" style="1"/>
  </cols>
  <sheetData>
    <row r="1" spans="2:10" s="1" customFormat="1" ht="23.4" x14ac:dyDescent="0.45">
      <c r="B1" s="34" t="s">
        <v>27</v>
      </c>
      <c r="C1" s="34"/>
      <c r="D1" s="34"/>
      <c r="E1" s="34"/>
      <c r="F1" s="34"/>
      <c r="G1" s="34"/>
      <c r="H1" s="34"/>
      <c r="I1" s="34"/>
      <c r="J1" s="34"/>
    </row>
    <row r="2" spans="2:10" s="1" customFormat="1" ht="15" thickBot="1" x14ac:dyDescent="0.35"/>
    <row r="3" spans="2:10" x14ac:dyDescent="0.3">
      <c r="B3" s="12"/>
      <c r="C3" s="13"/>
      <c r="D3" s="13"/>
      <c r="E3" s="13"/>
      <c r="F3" s="13"/>
      <c r="G3" s="13"/>
      <c r="H3" s="13"/>
      <c r="I3" s="13"/>
      <c r="J3" s="14"/>
    </row>
    <row r="4" spans="2:10" x14ac:dyDescent="0.3">
      <c r="B4" s="15"/>
      <c r="C4" s="4"/>
      <c r="D4" s="4"/>
      <c r="E4" s="4"/>
      <c r="F4" s="4"/>
      <c r="G4" s="4"/>
      <c r="H4" s="4"/>
      <c r="I4" s="4"/>
      <c r="J4" s="16"/>
    </row>
    <row r="5" spans="2:10" x14ac:dyDescent="0.3">
      <c r="B5" s="15"/>
      <c r="C5" s="4" t="s">
        <v>8</v>
      </c>
      <c r="D5" s="24">
        <v>500</v>
      </c>
      <c r="E5" s="4"/>
      <c r="F5" s="4"/>
      <c r="H5" s="4"/>
      <c r="I5" s="4"/>
      <c r="J5" s="16"/>
    </row>
    <row r="6" spans="2:10" x14ac:dyDescent="0.3">
      <c r="B6" s="15"/>
      <c r="C6" s="4"/>
      <c r="D6" s="4"/>
      <c r="E6" s="4"/>
      <c r="F6" s="4"/>
      <c r="G6" s="4"/>
      <c r="H6" s="4"/>
      <c r="I6" s="4"/>
      <c r="J6" s="16"/>
    </row>
    <row r="7" spans="2:10" ht="15.6" x14ac:dyDescent="0.35">
      <c r="B7" s="15"/>
      <c r="C7" s="4"/>
      <c r="D7" s="4"/>
      <c r="E7" s="5" t="s">
        <v>6</v>
      </c>
      <c r="F7" s="4"/>
      <c r="G7" s="6" t="s">
        <v>21</v>
      </c>
      <c r="H7" s="6" t="s">
        <v>22</v>
      </c>
      <c r="I7" s="4"/>
      <c r="J7" s="16"/>
    </row>
    <row r="8" spans="2:10" x14ac:dyDescent="0.3">
      <c r="B8" s="15"/>
      <c r="C8" s="4" t="s">
        <v>9</v>
      </c>
      <c r="D8" s="4" t="s">
        <v>10</v>
      </c>
      <c r="E8" s="20"/>
      <c r="F8" s="4"/>
      <c r="G8" s="25">
        <f>E8*$D$5*Reference!C3/1000*1000</f>
        <v>0</v>
      </c>
      <c r="H8" s="26">
        <f>E8*$D$5*Reference!D3</f>
        <v>0</v>
      </c>
      <c r="I8" s="4"/>
      <c r="J8" s="16"/>
    </row>
    <row r="9" spans="2:10" x14ac:dyDescent="0.3">
      <c r="B9" s="15"/>
      <c r="C9" s="4"/>
      <c r="D9" s="3" t="s">
        <v>11</v>
      </c>
      <c r="E9" s="21"/>
      <c r="F9" s="4"/>
      <c r="G9" s="25">
        <f>E9*$D$5*Reference!C4/1000*1000</f>
        <v>0</v>
      </c>
      <c r="H9" s="26">
        <f>E9*$D$5*Reference!D4</f>
        <v>0</v>
      </c>
      <c r="I9" s="4"/>
      <c r="J9" s="16"/>
    </row>
    <row r="10" spans="2:10" x14ac:dyDescent="0.3">
      <c r="B10" s="15"/>
      <c r="C10" s="4"/>
      <c r="D10" s="4" t="s">
        <v>12</v>
      </c>
      <c r="E10" s="22">
        <v>0.75</v>
      </c>
      <c r="F10" s="4"/>
      <c r="G10" s="25">
        <f>E10*$D$5*Reference!C5/1000*1000</f>
        <v>1800</v>
      </c>
      <c r="H10" s="26">
        <f>E10*$D$5*Reference!D5</f>
        <v>825.00000000000011</v>
      </c>
      <c r="I10" s="4"/>
      <c r="J10" s="16"/>
    </row>
    <row r="11" spans="2:10" x14ac:dyDescent="0.3">
      <c r="B11" s="15"/>
      <c r="C11" s="4"/>
      <c r="D11" s="2" t="s">
        <v>13</v>
      </c>
      <c r="E11" s="20"/>
      <c r="F11" s="4"/>
      <c r="G11" s="25">
        <f>E11*$D$5*Reference!C6/1000*1000</f>
        <v>0</v>
      </c>
      <c r="H11" s="26">
        <f>E11*$D$5*Reference!D6</f>
        <v>0</v>
      </c>
      <c r="I11" s="4"/>
      <c r="J11" s="16"/>
    </row>
    <row r="12" spans="2:10" x14ac:dyDescent="0.3">
      <c r="B12" s="15"/>
      <c r="C12" s="4"/>
      <c r="D12" s="4" t="s">
        <v>14</v>
      </c>
      <c r="E12" s="21"/>
      <c r="F12" s="4"/>
      <c r="G12" s="25">
        <f>E12*$D$5*Reference!C7/1000*1000</f>
        <v>0</v>
      </c>
      <c r="H12" s="26">
        <f>E12*$D$5*Reference!D7</f>
        <v>0</v>
      </c>
      <c r="I12" s="4"/>
      <c r="J12" s="16"/>
    </row>
    <row r="13" spans="2:10" x14ac:dyDescent="0.3">
      <c r="B13" s="15"/>
      <c r="C13" s="4"/>
      <c r="D13" s="4" t="s">
        <v>15</v>
      </c>
      <c r="E13" s="22"/>
      <c r="F13" s="4"/>
      <c r="G13" s="25">
        <f>E13*$D$5*Reference!C8/1000*1000</f>
        <v>0</v>
      </c>
      <c r="H13" s="26">
        <f>E13*$D$5*Reference!D8</f>
        <v>0</v>
      </c>
      <c r="I13" s="4"/>
      <c r="J13" s="16"/>
    </row>
    <row r="14" spans="2:10" x14ac:dyDescent="0.3">
      <c r="B14" s="15"/>
      <c r="C14" s="4"/>
      <c r="D14" s="4" t="s">
        <v>16</v>
      </c>
      <c r="E14" s="20"/>
      <c r="F14" s="4"/>
      <c r="G14" s="25">
        <f>E14*$D$5*Reference!C9/1000*1000</f>
        <v>0</v>
      </c>
      <c r="H14" s="26">
        <f>E14*$D$5*Reference!D9</f>
        <v>0</v>
      </c>
      <c r="I14" s="4"/>
      <c r="J14" s="16"/>
    </row>
    <row r="15" spans="2:10" x14ac:dyDescent="0.3">
      <c r="B15" s="15"/>
      <c r="C15" s="4"/>
      <c r="D15" s="4" t="s">
        <v>1</v>
      </c>
      <c r="E15" s="21">
        <v>0</v>
      </c>
      <c r="F15" s="4"/>
      <c r="G15" s="25">
        <f>E15*$D$5*Reference!C10/1000*1000</f>
        <v>0</v>
      </c>
      <c r="H15" s="26">
        <f>E15*$D$5*Reference!D10</f>
        <v>0</v>
      </c>
      <c r="I15" s="4"/>
      <c r="J15" s="16"/>
    </row>
    <row r="16" spans="2:10" x14ac:dyDescent="0.3">
      <c r="B16" s="15"/>
      <c r="C16" s="4"/>
      <c r="D16" s="4" t="s">
        <v>2</v>
      </c>
      <c r="E16" s="21">
        <v>0</v>
      </c>
      <c r="F16" s="4"/>
      <c r="G16" s="25">
        <f>E16*$D$5*Reference!C11/1000*1000</f>
        <v>0</v>
      </c>
      <c r="H16" s="26">
        <f>E16*$D$5*Reference!D11</f>
        <v>0</v>
      </c>
      <c r="I16" s="4"/>
      <c r="J16" s="16"/>
    </row>
    <row r="17" spans="2:14" x14ac:dyDescent="0.3">
      <c r="B17" s="15"/>
      <c r="C17" s="4"/>
      <c r="D17" s="4" t="s">
        <v>7</v>
      </c>
      <c r="E17" s="21">
        <v>0.2</v>
      </c>
      <c r="F17" s="4"/>
      <c r="G17" s="25">
        <f>E17*$D$5*Reference!C12/1000*1000</f>
        <v>10</v>
      </c>
      <c r="H17" s="26">
        <f>E17*$D$5*Reference!D12</f>
        <v>330</v>
      </c>
      <c r="I17" s="4"/>
      <c r="J17" s="16"/>
    </row>
    <row r="18" spans="2:14" x14ac:dyDescent="0.3">
      <c r="B18" s="15"/>
      <c r="C18" s="4"/>
      <c r="D18" s="4" t="s">
        <v>17</v>
      </c>
      <c r="E18" s="22"/>
      <c r="F18" s="4"/>
      <c r="G18" s="25">
        <f>E18*$D$5*Reference!C13/1000*1000</f>
        <v>0</v>
      </c>
      <c r="H18" s="26">
        <f>E18*$D$5*Reference!D13</f>
        <v>0</v>
      </c>
      <c r="I18" s="4"/>
      <c r="J18" s="16"/>
    </row>
    <row r="19" spans="2:14" x14ac:dyDescent="0.3">
      <c r="B19" s="15"/>
      <c r="C19" s="4"/>
      <c r="D19" s="4" t="s">
        <v>3</v>
      </c>
      <c r="E19" s="22"/>
      <c r="F19" s="4"/>
      <c r="G19" s="25">
        <f>E19*$D$5*Reference!C14/1000*1000</f>
        <v>0</v>
      </c>
      <c r="H19" s="26">
        <f>E19*$D$5*Reference!D14</f>
        <v>0</v>
      </c>
      <c r="I19" s="4"/>
      <c r="J19" s="16"/>
    </row>
    <row r="20" spans="2:14" x14ac:dyDescent="0.3">
      <c r="B20" s="15"/>
      <c r="C20" s="4"/>
      <c r="D20" s="4" t="s">
        <v>18</v>
      </c>
      <c r="E20" s="20"/>
      <c r="F20" s="4"/>
      <c r="G20" s="25">
        <f>E20*$D$5*Reference!C15/1000*1000</f>
        <v>0</v>
      </c>
      <c r="H20" s="26">
        <f>E20*$D$5*Reference!D15</f>
        <v>0</v>
      </c>
      <c r="I20" s="4"/>
      <c r="J20" s="16"/>
    </row>
    <row r="21" spans="2:14" x14ac:dyDescent="0.3">
      <c r="B21" s="15"/>
      <c r="C21" s="4"/>
      <c r="D21" s="4" t="s">
        <v>19</v>
      </c>
      <c r="E21" s="21"/>
      <c r="F21" s="4"/>
      <c r="G21" s="25">
        <f>E21*$D$5*Reference!C16/1000*1000</f>
        <v>0</v>
      </c>
      <c r="H21" s="26">
        <f>E21*$D$5*Reference!D16</f>
        <v>0</v>
      </c>
      <c r="I21" s="4"/>
      <c r="J21" s="16"/>
    </row>
    <row r="22" spans="2:14" ht="28.8" x14ac:dyDescent="0.3">
      <c r="B22" s="15"/>
      <c r="C22" s="4"/>
      <c r="D22" s="33" t="s">
        <v>20</v>
      </c>
      <c r="E22" s="29">
        <v>0.05</v>
      </c>
      <c r="F22" s="4"/>
      <c r="G22" s="25">
        <f>E22*$D$5*Reference!C17/1000*1000</f>
        <v>2.75</v>
      </c>
      <c r="H22" s="26">
        <f>E22*$D$5*Reference!D17</f>
        <v>125</v>
      </c>
      <c r="I22" s="4"/>
      <c r="J22" s="16"/>
    </row>
    <row r="23" spans="2:14" ht="15.6" x14ac:dyDescent="0.3">
      <c r="B23" s="15"/>
      <c r="C23" s="4"/>
      <c r="D23" s="4"/>
      <c r="E23" s="4"/>
      <c r="F23" s="4"/>
      <c r="G23" s="23">
        <f>SUM(G8:G21)</f>
        <v>1810</v>
      </c>
      <c r="H23" s="35">
        <f>SUM(H8:H21)</f>
        <v>1155</v>
      </c>
      <c r="I23" s="4"/>
      <c r="J23" s="16"/>
      <c r="N23"/>
    </row>
    <row r="24" spans="2:14" ht="15" thickBot="1" x14ac:dyDescent="0.35">
      <c r="B24" s="17"/>
      <c r="C24" s="18"/>
      <c r="D24" s="18"/>
      <c r="E24" s="18"/>
      <c r="F24" s="18"/>
      <c r="G24" s="18"/>
      <c r="H24" s="18"/>
      <c r="I24" s="18"/>
      <c r="J24" s="19"/>
    </row>
    <row r="25" spans="2:14" s="1" customFormat="1" x14ac:dyDescent="0.3"/>
    <row r="26" spans="2:14" s="30" customFormat="1" x14ac:dyDescent="0.3"/>
    <row r="27" spans="2:14" s="30" customFormat="1" x14ac:dyDescent="0.3"/>
    <row r="28" spans="2:14" s="30" customFormat="1" x14ac:dyDescent="0.3">
      <c r="C28" s="31"/>
      <c r="E28" s="32"/>
      <c r="H28" s="31"/>
      <c r="K28" s="32"/>
    </row>
    <row r="29" spans="2:14" s="30" customFormat="1" x14ac:dyDescent="0.3">
      <c r="E29" s="32"/>
      <c r="K29" s="32"/>
    </row>
    <row r="30" spans="2:14" s="30" customFormat="1" x14ac:dyDescent="0.3"/>
    <row r="31" spans="2:14" s="30" customFormat="1" x14ac:dyDescent="0.3">
      <c r="C31" s="31"/>
      <c r="E31" s="32"/>
      <c r="H31" s="31"/>
      <c r="K31" s="32"/>
    </row>
    <row r="32" spans="2:14" s="30" customFormat="1" x14ac:dyDescent="0.3">
      <c r="E32" s="32"/>
    </row>
    <row r="33" spans="3:5" s="30" customFormat="1" x14ac:dyDescent="0.3">
      <c r="E33" s="32"/>
    </row>
    <row r="34" spans="3:5" s="30" customFormat="1" x14ac:dyDescent="0.3">
      <c r="E34" s="32"/>
    </row>
    <row r="35" spans="3:5" s="30" customFormat="1" x14ac:dyDescent="0.3"/>
    <row r="36" spans="3:5" s="30" customFormat="1" x14ac:dyDescent="0.3">
      <c r="C36" s="31"/>
      <c r="E36" s="32"/>
    </row>
    <row r="37" spans="3:5" s="30" customFormat="1" x14ac:dyDescent="0.3">
      <c r="E37" s="32"/>
    </row>
    <row r="38" spans="3:5" s="30" customFormat="1" x14ac:dyDescent="0.3">
      <c r="E38" s="32"/>
    </row>
    <row r="39" spans="3:5" s="30" customFormat="1" x14ac:dyDescent="0.3"/>
    <row r="40" spans="3:5" s="30" customFormat="1" x14ac:dyDescent="0.3">
      <c r="C40" s="31"/>
    </row>
    <row r="41" spans="3:5" s="30" customFormat="1" x14ac:dyDescent="0.3"/>
    <row r="42" spans="3:5" s="30" customFormat="1" x14ac:dyDescent="0.3">
      <c r="C42" s="31"/>
      <c r="E42" s="32"/>
    </row>
    <row r="43" spans="3:5" s="30" customFormat="1" x14ac:dyDescent="0.3">
      <c r="E43" s="32"/>
    </row>
    <row r="44" spans="3:5" s="30" customFormat="1" x14ac:dyDescent="0.3">
      <c r="E44" s="32"/>
    </row>
    <row r="45" spans="3:5" s="30" customFormat="1" x14ac:dyDescent="0.3"/>
    <row r="46" spans="3:5" s="1" customFormat="1" x14ac:dyDescent="0.3"/>
    <row r="47" spans="3:5" s="1" customFormat="1" x14ac:dyDescent="0.3"/>
    <row r="48" spans="3:5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</sheetData>
  <mergeCells count="1">
    <mergeCell ref="B1:J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Reference</vt:lpstr>
      <vt:lpstr>FOOTPRINT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Lechon Perez, Yolanda</dc:creator>
  <cp:lastModifiedBy>Yolanda Lechón</cp:lastModifiedBy>
  <dcterms:created xsi:type="dcterms:W3CDTF">2023-03-31T11:40:48Z</dcterms:created>
  <dcterms:modified xsi:type="dcterms:W3CDTF">2025-07-21T13:32:01Z</dcterms:modified>
</cp:coreProperties>
</file>